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<sst xmlns="http://schemas.openxmlformats.org/spreadsheetml/2006/main" count="22" uniqueCount="22">
  <si>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D20</t>
  </si>
  <si>
    <t>D30</t>
  </si>
  <si>
    <t>D40</t>
  </si>
  <si>
    <t>D50</t>
  </si>
  <si>
    <t>D60</t>
  </si>
  <si>
    <t>D70</t>
  </si>
  <si>
    <t>D80</t>
  </si>
  <si>
    <t>D90</t>
  </si>
  <si>
    <t>D100</t>
  </si>
  <si>
    <t>Low K</t>
  </si>
  <si>
    <t>High K</t>
  </si>
  <si>
    <t>Gradation limits taken from Figure 16A-3 of Chapter 16, EFH, Streambank and Shoreline Protection, December 1996</t>
  </si>
  <si>
    <t>D50 size =</t>
  </si>
  <si>
    <t>d low in</t>
  </si>
  <si>
    <t>d high in</t>
  </si>
  <si>
    <t>wt low lb</t>
  </si>
  <si>
    <t>wt high lb</t>
  </si>
  <si>
    <t>SG =</t>
  </si>
  <si>
    <t>(in inches)</t>
  </si>
  <si>
    <t>Rock weight determination assumes rock shape is half way between a cube and a sphere.</t>
  </si>
  <si>
    <t>Enter a D50 rock size and a rock specific gravity and the table and plots are updated.</t>
  </si>
  <si>
    <t>KR 7-24-2007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</si>
</sst>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Sheet1!$F$18:$F$26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ser>
          <c:idx val="1"/>
          <c:order val="1"/>
          <c:tx>
            <c:v>High size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Sheet1!$G$18:$G$26</c:f>
              <c:numCache/>
            </c:numRef>
          </c:xVal>
          <c:yVal>
            <c:numRef>
              <c:f>Sheet1!$E$18:$E$26</c:f>
              <c:numCache/>
            </c:numRef>
          </c:yVal>
          <c:smooth val="1"/>
        </c:ser>
        <c:axId val="31941097"/>
        <c:axId val="19034418"/>
      </c:scatterChart>
      <c:val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Size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34418"/>
        <c:crosses val="autoZero"/>
        <c:crossBetween val="midCat"/>
        <c:dispUnits/>
      </c:valAx>
      <c:valAx>
        <c:axId val="190344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00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Low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Sheet1!$J$18:$J$26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ser>
          <c:idx val="1"/>
          <c:order val="1"/>
          <c:tx>
            <c:v>High weight limit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Sheet1!$K$18:$K$26</c:f>
              <c:numCache/>
            </c:numRef>
          </c:xVal>
          <c:yVal>
            <c:numRef>
              <c:f>Sheet1!$I$18:$I$26</c:f>
              <c:numCache/>
            </c:numRef>
          </c:yVal>
          <c:smooth val="1"/>
        </c:ser>
        <c:axId val="37092035"/>
        <c:axId val="65392860"/>
      </c:scatterChart>
      <c:val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Rock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92860"/>
        <c:crosses val="autoZero"/>
        <c:crossBetween val="midCat"/>
        <c:dispUnits/>
      </c:valAx>
      <c:valAx>
        <c:axId val="653928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Passing (by weight)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2035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95250</xdr:rowOff>
    </xdr:from>
    <xdr:to>
      <xdr:col>10</xdr:col>
      <xdr:colOff>428625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38175" y="446722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52</xdr:row>
      <xdr:rowOff>0</xdr:rowOff>
    </xdr:from>
    <xdr:to>
      <xdr:col>10</xdr:col>
      <xdr:colOff>438150</xdr:colOff>
      <xdr:row>75</xdr:row>
      <xdr:rowOff>57150</xdr:rowOff>
    </xdr:to>
    <xdr:graphicFrame>
      <xdr:nvGraphicFramePr>
        <xdr:cNvPr id="2" name="Chart 2"/>
        <xdr:cNvGraphicFramePr/>
      </xdr:nvGraphicFramePr>
      <xdr:xfrm>
        <a:off x="647700" y="842010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79"/>
  <sheetViews>
    <sheetView tabSelected="1" workbookViewId="0" topLeftCell="A1">
      <selection activeCell="D11" sqref="D11"/>
    </sheetView>
  </sheetViews>
  <sheetFormatPr defaultColWidth="9.140625" defaultRowHeight="12.75"/>
  <sheetData>
    <row r="4" ht="12.75">
      <c r="C4" t="s">
        <v>11</v>
      </c>
    </row>
    <row r="6" ht="12.75">
      <c r="C6" t="s">
        <v>19</v>
      </c>
    </row>
    <row r="8" ht="12.75">
      <c r="C8" t="s">
        <v>20</v>
      </c>
    </row>
    <row r="10" spans="3:7" ht="12.75">
      <c r="C10" t="s">
        <v>12</v>
      </c>
      <c r="D10" s="2">
        <v>14</v>
      </c>
      <c r="F10" t="s">
        <v>17</v>
      </c>
      <c r="G10" s="1">
        <v>2.65</v>
      </c>
    </row>
    <row r="11" ht="12.75">
      <c r="C11" t="s">
        <v>18</v>
      </c>
    </row>
    <row r="16" spans="3:11" ht="12.75">
      <c r="C16" t="s">
        <v>9</v>
      </c>
      <c r="D16" t="s">
        <v>10</v>
      </c>
      <c r="F16" t="s">
        <v>13</v>
      </c>
      <c r="G16" t="s">
        <v>14</v>
      </c>
      <c r="J16" t="s">
        <v>15</v>
      </c>
      <c r="K16" t="s">
        <v>16</v>
      </c>
    </row>
    <row r="18" spans="2:11" ht="12.75">
      <c r="B18" t="s">
        <v>0</v>
      </c>
      <c r="C18">
        <v>0.69</v>
      </c>
      <c r="D18">
        <v>1.04</v>
      </c>
      <c r="E18">
        <v>20</v>
      </c>
      <c r="F18" s="3">
        <f>($D$10/$C$21)*C18</f>
        <v>9.66</v>
      </c>
      <c r="G18" s="3">
        <f>($D$10/$C$21)*D18</f>
        <v>14.56</v>
      </c>
      <c r="I18">
        <v>20</v>
      </c>
      <c r="J18" s="3">
        <f>((6+PI())/12)*(F18/12)^3*$G$10*62.4</f>
        <v>65.71412416858873</v>
      </c>
      <c r="K18" s="3">
        <f>((6+PI())/12)*(G18/12)^3*$G$10*62.4</f>
        <v>225.01499979840847</v>
      </c>
    </row>
    <row r="19" spans="2:11" ht="12.75">
      <c r="B19" t="s">
        <v>1</v>
      </c>
      <c r="C19">
        <v>0.79</v>
      </c>
      <c r="D19">
        <v>1.19</v>
      </c>
      <c r="E19">
        <v>30</v>
      </c>
      <c r="F19" s="3">
        <f aca="true" t="shared" si="0" ref="F19:F26">($D$10/$C$21)*C19</f>
        <v>11.06</v>
      </c>
      <c r="G19" s="3">
        <f aca="true" t="shared" si="1" ref="G19:G26">($D$10/$C$21)*D19</f>
        <v>16.66</v>
      </c>
      <c r="I19">
        <v>30</v>
      </c>
      <c r="J19" s="3">
        <f aca="true" t="shared" si="2" ref="J19:J26">((6+PI())/12)*(F19/12)^3*$G$10*62.4</f>
        <v>98.62629658839428</v>
      </c>
      <c r="K19" s="3">
        <f aca="true" t="shared" si="3" ref="K19:K26">((6+PI())/12)*(G19/12)^3*$G$10*62.4</f>
        <v>337.0950195270595</v>
      </c>
    </row>
    <row r="20" spans="2:11" ht="12.75">
      <c r="B20" t="s">
        <v>2</v>
      </c>
      <c r="C20">
        <v>0.92</v>
      </c>
      <c r="D20">
        <v>1.32</v>
      </c>
      <c r="E20">
        <v>40</v>
      </c>
      <c r="F20" s="3">
        <f t="shared" si="0"/>
        <v>12.88</v>
      </c>
      <c r="G20" s="3">
        <f t="shared" si="1"/>
        <v>18.48</v>
      </c>
      <c r="I20">
        <v>40</v>
      </c>
      <c r="J20" s="3">
        <f t="shared" si="2"/>
        <v>155.76681284406217</v>
      </c>
      <c r="K20" s="3">
        <f t="shared" si="3"/>
        <v>460.0798843738851</v>
      </c>
    </row>
    <row r="21" spans="2:11" ht="12.75">
      <c r="B21" t="s">
        <v>3</v>
      </c>
      <c r="C21">
        <v>1</v>
      </c>
      <c r="D21">
        <v>1.43</v>
      </c>
      <c r="E21">
        <v>50</v>
      </c>
      <c r="F21" s="3">
        <f t="shared" si="0"/>
        <v>14</v>
      </c>
      <c r="G21" s="3">
        <f t="shared" si="1"/>
        <v>20.02</v>
      </c>
      <c r="I21">
        <v>50</v>
      </c>
      <c r="J21" s="3">
        <f t="shared" si="2"/>
        <v>200.03751546712184</v>
      </c>
      <c r="K21" s="3">
        <f t="shared" si="3"/>
        <v>584.9511029915656</v>
      </c>
    </row>
    <row r="22" spans="2:11" ht="12.75">
      <c r="B22" t="s">
        <v>4</v>
      </c>
      <c r="C22">
        <v>1.09</v>
      </c>
      <c r="D22">
        <v>1.54</v>
      </c>
      <c r="E22">
        <v>60</v>
      </c>
      <c r="F22" s="3">
        <f t="shared" si="0"/>
        <v>15.260000000000002</v>
      </c>
      <c r="G22" s="3">
        <f t="shared" si="1"/>
        <v>21.560000000000002</v>
      </c>
      <c r="I22">
        <v>60</v>
      </c>
      <c r="J22" s="3">
        <f t="shared" si="2"/>
        <v>259.0543836178713</v>
      </c>
      <c r="K22" s="3">
        <f t="shared" si="3"/>
        <v>730.5898163900122</v>
      </c>
    </row>
    <row r="23" spans="2:11" ht="12.75">
      <c r="B23" t="s">
        <v>5</v>
      </c>
      <c r="C23">
        <v>1.17</v>
      </c>
      <c r="D23">
        <v>1.66</v>
      </c>
      <c r="E23">
        <v>70</v>
      </c>
      <c r="F23" s="3">
        <f t="shared" si="0"/>
        <v>16.38</v>
      </c>
      <c r="G23" s="3">
        <f t="shared" si="1"/>
        <v>23.24</v>
      </c>
      <c r="I23">
        <v>70</v>
      </c>
      <c r="J23" s="3">
        <f t="shared" si="2"/>
        <v>320.38268525984324</v>
      </c>
      <c r="K23" s="3">
        <f t="shared" si="3"/>
        <v>915.0308068511931</v>
      </c>
    </row>
    <row r="24" spans="2:11" ht="12.75">
      <c r="B24" t="s">
        <v>6</v>
      </c>
      <c r="C24">
        <v>1.22</v>
      </c>
      <c r="D24">
        <v>1.77</v>
      </c>
      <c r="E24">
        <v>80</v>
      </c>
      <c r="F24" s="3">
        <f t="shared" si="0"/>
        <v>17.08</v>
      </c>
      <c r="G24" s="3">
        <f t="shared" si="1"/>
        <v>24.78</v>
      </c>
      <c r="I24">
        <v>80</v>
      </c>
      <c r="J24" s="3">
        <f t="shared" si="2"/>
        <v>363.23772238594194</v>
      </c>
      <c r="K24" s="3">
        <f t="shared" si="3"/>
        <v>1109.2546320062938</v>
      </c>
    </row>
    <row r="25" spans="2:11" ht="12.75">
      <c r="B25" t="s">
        <v>7</v>
      </c>
      <c r="C25">
        <v>1.25</v>
      </c>
      <c r="D25">
        <v>1.88</v>
      </c>
      <c r="E25">
        <v>90</v>
      </c>
      <c r="F25" s="3">
        <f t="shared" si="0"/>
        <v>17.5</v>
      </c>
      <c r="G25" s="3">
        <f t="shared" si="1"/>
        <v>26.32</v>
      </c>
      <c r="I25">
        <v>90</v>
      </c>
      <c r="J25" s="3">
        <f t="shared" si="2"/>
        <v>390.6982723967221</v>
      </c>
      <c r="K25" s="3">
        <f t="shared" si="3"/>
        <v>1329.1836779739508</v>
      </c>
    </row>
    <row r="26" spans="2:11" ht="12.75">
      <c r="B26" t="s">
        <v>8</v>
      </c>
      <c r="C26">
        <v>1.28</v>
      </c>
      <c r="D26">
        <v>2</v>
      </c>
      <c r="E26">
        <v>100</v>
      </c>
      <c r="F26" s="3">
        <f t="shared" si="0"/>
        <v>17.92</v>
      </c>
      <c r="G26" s="3">
        <f t="shared" si="1"/>
        <v>28</v>
      </c>
      <c r="I26">
        <v>100</v>
      </c>
      <c r="J26" s="3">
        <f t="shared" si="2"/>
        <v>419.50907563690544</v>
      </c>
      <c r="K26" s="3">
        <f t="shared" si="3"/>
        <v>1600.3001237369747</v>
      </c>
    </row>
    <row r="79" ht="12.75">
      <c r="B79" t="s">
        <v>21</v>
      </c>
    </row>
  </sheetData>
  <printOptions/>
  <pageMargins left="0.75" right="0.75" top="1" bottom="1" header="0.5" footer="0.5"/>
  <pageSetup horizontalDpi="600" verticalDpi="600" orientation="portrait" paperSize="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kerry.robinson</dc:creator>
  <cp:keywords/>
  <dc:description/>
  <cp:lastModifiedBy>tara.anderson</cp:lastModifiedBy>
  <cp:lastPrinted>2008-03-07T14:02:59Z</cp:lastPrinted>
  <dcterms:created xsi:type="dcterms:W3CDTF">2007-07-24T13:30:43Z</dcterms:created>
  <dcterms:modified xsi:type="dcterms:W3CDTF">2008-03-07T14:03:20Z</dcterms:modified>
  <cp:category/>
  <cp:version/>
  <cp:contentType/>
  <cp:contentStatus/>
</cp:coreProperties>
</file>